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04.2016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<sst xmlns="http://schemas.openxmlformats.org/spreadsheetml/2006/main" count="193" uniqueCount="175">
  <si>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</si>
  <si>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</si>
  <si>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</si>
  <si>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</si>
  <si>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</si>
  <si>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</si>
  <si>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</si>
  <si>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</si>
  <si>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</si>
  <si>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</si>
  <si>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</si>
  <si>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</si>
  <si>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</si>
  <si>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</si>
  <si>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</si>
  <si>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</si>
  <si>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</si>
  <si>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</si>
  <si>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</si>
  <si>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</si>
  <si>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</si>
  <si>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</si>
  <si>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</si>
  <si>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</si>
  <si>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</si>
  <si>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</si>
  <si>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</si>
  <si>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</si>
  <si>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</si>
  <si>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</si>
  <si>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</si>
  <si>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</si>
  <si>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</si>
  <si>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</si>
  <si>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</si>
  <si>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</si>
  <si>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</si>
  <si>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</si>
  <si>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</si>
  <si>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</si>
  <si>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</si>
  <si>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</si>
  <si>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</si>
  <si>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</si>
  <si>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</si>
  <si>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</si>
  <si>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</si>
  <si>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</si>
  <si>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</si>
  <si>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</si>
  <si>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</si>
  <si>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</si>
  <si>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</si>
  <si>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</si>
  <si>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</si>
  <si>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</si>
  <si>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</si>
  <si>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</si>
  <si>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</si>
  <si>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</si>
  <si>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</si>
  <si>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</si>
  <si>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</si>
  <si>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</si>
  <si>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</si>
  <si>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</si>
  <si>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</si>
  <si>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</si>
  <si>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</si>
  <si>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</si>
  <si>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</si>
  <si>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</si>
  <si>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</si>
  <si>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</si>
  <si>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</si>
  <si>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</si>
  <si>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</si>
  <si>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</si>
  <si>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</si>
  <si>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</si>
  <si>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</si>
  <si>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</si>
  <si>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</si>
  <si>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</si>
  <si>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</si>
  <si>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</si>
  <si>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</si>
  <si>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</si>
  <si>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</si>
  <si>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</si>
  <si>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</si>
  <si>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</si>
  <si>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</si>
  <si>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</si>
  <si>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</si>
  <si>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</si>
  <si>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</si>
  <si>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</si>
  <si>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</si>
  <si>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</si>
  <si>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</si>
  <si>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</si>
  <si>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</si>
  <si>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</si>
  <si>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</si>
  <si>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</si>
  <si>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</si>
  <si>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</si>
  <si>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</si>
  <si>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</si>
  <si>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</si>
  <si>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</si>
  <si>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</si>
  <si>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</si>
  <si>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</si>
  <si>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</si>
  <si>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</si>
  <si>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</si>
  <si>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</si>
  <si>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</si>
  <si>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</si>
  <si>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</si>
  <si>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</si>
  <si>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</si>
  <si>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</si>
  <si>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</si>
  <si>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</si>
  <si>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</si>
  <si>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</si>
  <si>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</si>
  <si>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</si>
  <si>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</si>
  <si>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</si>
  <si>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</si>
  <si>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</si>
  <si>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</si>
  <si>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</si>
  <si>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</si>
  <si>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</si>
  <si>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</si>
  <si>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</si>
  <si>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</si>
  <si>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</si>
  <si>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</si>
  <si>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</si>
  <si>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</si>
  <si>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</si>
  <si>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</si>
  <si>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</si>
  <si>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</si>
  <si>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</si>
  <si>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</si>
  <si>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</si>
  <si>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</si>
  <si>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</si>
  <si>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</si>
  <si>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</si>
  <si>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</si>
  <si>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</si>
  <si>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</si>
  <si>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</si>
  <si>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</si>
  <si>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</si>
  <si>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</si>
  <si>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</si>
  <si>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</si>
  <si>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</si>
  <si>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</si>
  <si>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</si>
  <si>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</si>
  <si>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2016</t>
  </si>
  <si>
    <t>апреля</t>
  </si>
  <si>
    <t>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</si>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</sst>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#,##0.000_ ;[Red]\-#,##0.000\ "/>
    <numFmt numFmtId="183" formatCode="#,##0.000_ ;\-#,##0.000\ 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181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1" fontId="8" fillId="24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1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182" fontId="8" fillId="0" borderId="15" xfId="0" applyNumberFormat="1" applyFont="1" applyFill="1" applyBorder="1" applyAlignment="1">
      <alignment horizontal="center" vertical="top"/>
    </xf>
    <xf numFmtId="182" fontId="8" fillId="24" borderId="15" xfId="0" applyNumberFormat="1" applyFont="1" applyFill="1" applyBorder="1" applyAlignment="1">
      <alignment horizontal="center" vertical="top"/>
    </xf>
    <xf numFmtId="181" fontId="9" fillId="25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2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43" fontId="1" fillId="0" borderId="15" xfId="58" applyFill="1" applyBorder="1" applyAlignment="1">
      <alignment horizontal="center" vertical="top"/>
    </xf>
    <xf numFmtId="183" fontId="1" fillId="0" borderId="15" xfId="58" applyNumberForma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1">
      <selection activeCell="N9" sqref="N9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00390625" style="1" customWidth="1"/>
    <col min="88" max="90" width="0.875" style="1" hidden="1" customWidth="1"/>
    <col min="91" max="107" width="0.875" style="1" customWidth="1"/>
    <col min="108" max="108" width="5.125" style="1" customWidth="1"/>
    <col min="109" max="109" width="4.625" style="1" customWidth="1"/>
    <col min="110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17</v>
      </c>
      <c r="AN19" s="27"/>
      <c r="AO19" s="27"/>
      <c r="AP19" s="27"/>
      <c r="AQ19" s="27"/>
      <c r="AR19" s="26" t="s">
        <v>18</v>
      </c>
      <c r="AS19" s="26"/>
      <c r="AT19" s="27" t="s">
        <v>171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18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19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30" t="s">
        <v>172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Z20" s="12"/>
      <c r="DA20" s="12"/>
    </row>
    <row r="21" spans="8:105" s="8" customFormat="1" ht="24" customHeight="1">
      <c r="H21" s="31" t="s">
        <v>20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Z21" s="12"/>
      <c r="DA21" s="12"/>
    </row>
    <row r="22" spans="1:108" s="15" customFormat="1" ht="15.75" customHeight="1">
      <c r="A22" s="13"/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pans="1:108" s="16" customFormat="1" ht="62.2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3" t="s">
        <v>23</v>
      </c>
      <c r="BB23" s="33"/>
      <c r="BC23" s="33"/>
      <c r="BD23" s="33"/>
      <c r="BE23" s="33"/>
      <c r="BF23" s="33"/>
      <c r="BG23" s="33"/>
      <c r="BH23" s="33"/>
      <c r="BI23" s="33"/>
      <c r="BJ23" s="33" t="s">
        <v>24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28" t="s">
        <v>25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3" t="s">
        <v>26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6" t="s">
        <v>29</v>
      </c>
      <c r="BB26" s="36"/>
      <c r="BC26" s="36"/>
      <c r="BD26" s="36"/>
      <c r="BE26" s="36"/>
      <c r="BF26" s="36"/>
      <c r="BG26" s="36"/>
      <c r="BH26" s="36"/>
      <c r="BI26" s="36"/>
      <c r="BJ26" s="37">
        <v>12803772.92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f>BJ26*BW26</f>
        <v>12803772.92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08" s="18" customFormat="1" ht="15.75" customHeight="1">
      <c r="A27" s="17"/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6" t="s">
        <v>31</v>
      </c>
      <c r="BB27" s="36"/>
      <c r="BC27" s="36"/>
      <c r="BD27" s="36"/>
      <c r="BE27" s="36"/>
      <c r="BF27" s="36"/>
      <c r="BG27" s="36"/>
      <c r="BH27" s="36"/>
      <c r="BI27" s="36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08" s="18" customFormat="1" ht="15.75" customHeight="1">
      <c r="A28" s="17"/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6" t="s">
        <v>33</v>
      </c>
      <c r="BB28" s="36"/>
      <c r="BC28" s="36"/>
      <c r="BD28" s="36"/>
      <c r="BE28" s="36"/>
      <c r="BF28" s="36"/>
      <c r="BG28" s="36"/>
      <c r="BH28" s="36"/>
      <c r="BI28" s="36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f>BJ28*BW28</f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08" s="18" customFormat="1" ht="15.75" customHeight="1">
      <c r="A29" s="17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6" t="s">
        <v>35</v>
      </c>
      <c r="BB29" s="36"/>
      <c r="BC29" s="36"/>
      <c r="BD29" s="36"/>
      <c r="BE29" s="36"/>
      <c r="BF29" s="36"/>
      <c r="BG29" s="36"/>
      <c r="BH29" s="36"/>
      <c r="BI29" s="36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08" s="18" customFormat="1" ht="15.75" customHeight="1">
      <c r="A30" s="17"/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6" t="s">
        <v>37</v>
      </c>
      <c r="BB30" s="36"/>
      <c r="BC30" s="36"/>
      <c r="BD30" s="36"/>
      <c r="BE30" s="36"/>
      <c r="BF30" s="36"/>
      <c r="BG30" s="36"/>
      <c r="BH30" s="36"/>
      <c r="BI30" s="36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08" s="18" customFormat="1" ht="15.75" customHeight="1">
      <c r="A31" s="19"/>
      <c r="B31" s="38" t="s">
        <v>38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20"/>
      <c r="BA31" s="39" t="s">
        <v>39</v>
      </c>
      <c r="BB31" s="39"/>
      <c r="BC31" s="39"/>
      <c r="BD31" s="39"/>
      <c r="BE31" s="39"/>
      <c r="BF31" s="39"/>
      <c r="BG31" s="39"/>
      <c r="BH31" s="39"/>
      <c r="BI31" s="39"/>
      <c r="BJ31" s="40">
        <f>SUM(BJ26:BV30)</f>
        <v>12803772.92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 t="s">
        <v>40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0">
        <f>SUM(CM26:DD30)</f>
        <v>12803772.92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29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42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1"/>
      <c r="BA33" s="43" t="s">
        <v>43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42" t="s">
        <v>44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1"/>
      <c r="BA34" s="43" t="s">
        <v>45</v>
      </c>
      <c r="BB34" s="43"/>
      <c r="BC34" s="43"/>
      <c r="BD34" s="43"/>
      <c r="BE34" s="43"/>
      <c r="BF34" s="43"/>
      <c r="BG34" s="43"/>
      <c r="BH34" s="43"/>
      <c r="BI34" s="43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5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6" t="s">
        <v>47</v>
      </c>
      <c r="BB35" s="36"/>
      <c r="BC35" s="36"/>
      <c r="BD35" s="36"/>
      <c r="BE35" s="36"/>
      <c r="BF35" s="36"/>
      <c r="BG35" s="36"/>
      <c r="BH35" s="36"/>
      <c r="BI35" s="36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40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2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42" t="s">
        <v>49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1"/>
      <c r="BA37" s="36" t="s">
        <v>50</v>
      </c>
      <c r="BB37" s="36"/>
      <c r="BC37" s="36"/>
      <c r="BD37" s="36"/>
      <c r="BE37" s="36"/>
      <c r="BF37" s="36"/>
      <c r="BG37" s="36"/>
      <c r="BH37" s="36"/>
      <c r="BI37" s="36"/>
      <c r="BJ37" s="34">
        <v>59000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4">
        <v>59000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8" customFormat="1" ht="15.75" customHeight="1">
      <c r="A38" s="17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6" t="s">
        <v>52</v>
      </c>
      <c r="BB38" s="36"/>
      <c r="BC38" s="36"/>
      <c r="BD38" s="36"/>
      <c r="BE38" s="36"/>
      <c r="BF38" s="36"/>
      <c r="BG38" s="36"/>
      <c r="BH38" s="36"/>
      <c r="BI38" s="36"/>
      <c r="BJ38" s="46">
        <v>4585000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45">
        <f>BJ38*BW38</f>
        <v>4585000</v>
      </c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8" customFormat="1" ht="15.75" customHeight="1">
      <c r="A39" s="17"/>
      <c r="B39" s="35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6" t="s">
        <v>54</v>
      </c>
      <c r="BB39" s="36"/>
      <c r="BC39" s="36"/>
      <c r="BD39" s="36"/>
      <c r="BE39" s="36"/>
      <c r="BF39" s="36"/>
      <c r="BG39" s="36"/>
      <c r="BH39" s="36"/>
      <c r="BI39" s="36"/>
      <c r="BJ39" s="45">
        <v>4644000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28" t="s">
        <v>40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45">
        <v>4644000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8" customFormat="1" ht="15.75" customHeight="1">
      <c r="A40" s="17"/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42" t="s">
        <v>56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4"/>
      <c r="BA41" s="36" t="s">
        <v>57</v>
      </c>
      <c r="BB41" s="36"/>
      <c r="BC41" s="36"/>
      <c r="BD41" s="36"/>
      <c r="BE41" s="36"/>
      <c r="BF41" s="36"/>
      <c r="BG41" s="36"/>
      <c r="BH41" s="36"/>
      <c r="BI41" s="36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2" t="s">
        <v>58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4"/>
      <c r="BA42" s="36" t="s">
        <v>59</v>
      </c>
      <c r="BB42" s="36"/>
      <c r="BC42" s="36"/>
      <c r="BD42" s="36"/>
      <c r="BE42" s="36"/>
      <c r="BF42" s="36"/>
      <c r="BG42" s="36"/>
      <c r="BH42" s="36"/>
      <c r="BI42" s="36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2" t="s">
        <v>60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4"/>
      <c r="BA43" s="36" t="s">
        <v>61</v>
      </c>
      <c r="BB43" s="36"/>
      <c r="BC43" s="36"/>
      <c r="BD43" s="36"/>
      <c r="BE43" s="36"/>
      <c r="BF43" s="36"/>
      <c r="BG43" s="36"/>
      <c r="BH43" s="36"/>
      <c r="BI43" s="36"/>
      <c r="BJ43" s="47">
        <v>27390.11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13695.055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2" t="s">
        <v>62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4"/>
      <c r="BA44" s="36" t="s">
        <v>63</v>
      </c>
      <c r="BB44" s="36"/>
      <c r="BC44" s="36"/>
      <c r="BD44" s="36"/>
      <c r="BE44" s="36"/>
      <c r="BF44" s="36"/>
      <c r="BG44" s="36"/>
      <c r="BH44" s="36"/>
      <c r="BI44" s="36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2" t="s">
        <v>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4"/>
      <c r="BA45" s="36" t="s">
        <v>65</v>
      </c>
      <c r="BB45" s="36"/>
      <c r="BC45" s="36"/>
      <c r="BD45" s="36"/>
      <c r="BE45" s="36"/>
      <c r="BF45" s="36"/>
      <c r="BG45" s="36"/>
      <c r="BH45" s="36"/>
      <c r="BI45" s="36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2" t="s">
        <v>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4"/>
      <c r="BA46" s="36" t="s">
        <v>67</v>
      </c>
      <c r="BB46" s="36"/>
      <c r="BC46" s="36"/>
      <c r="BD46" s="36"/>
      <c r="BE46" s="36"/>
      <c r="BF46" s="36"/>
      <c r="BG46" s="36"/>
      <c r="BH46" s="36"/>
      <c r="BI46" s="36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2" t="s">
        <v>68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4"/>
      <c r="BA47" s="36" t="s">
        <v>69</v>
      </c>
      <c r="BB47" s="36"/>
      <c r="BC47" s="36"/>
      <c r="BD47" s="36"/>
      <c r="BE47" s="36"/>
      <c r="BF47" s="36"/>
      <c r="BG47" s="36"/>
      <c r="BH47" s="36"/>
      <c r="BI47" s="36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4"/>
      <c r="BA48" s="36" t="s">
        <v>71</v>
      </c>
      <c r="BB48" s="36"/>
      <c r="BC48" s="36"/>
      <c r="BD48" s="36"/>
      <c r="BE48" s="36"/>
      <c r="BF48" s="36"/>
      <c r="BG48" s="36"/>
      <c r="BH48" s="36"/>
      <c r="BI48" s="36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5" t="s">
        <v>72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6" t="s">
        <v>73</v>
      </c>
      <c r="BB49" s="36"/>
      <c r="BC49" s="36"/>
      <c r="BD49" s="36"/>
      <c r="BE49" s="36"/>
      <c r="BF49" s="36"/>
      <c r="BG49" s="36"/>
      <c r="BH49" s="36"/>
      <c r="BI49" s="36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2" t="s">
        <v>74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4"/>
      <c r="BA50" s="36" t="s">
        <v>75</v>
      </c>
      <c r="BB50" s="36"/>
      <c r="BC50" s="36"/>
      <c r="BD50" s="36"/>
      <c r="BE50" s="36"/>
      <c r="BF50" s="36"/>
      <c r="BG50" s="36"/>
      <c r="BH50" s="36"/>
      <c r="BI50" s="36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</row>
    <row r="51" spans="1:108" s="18" customFormat="1" ht="58.5" customHeight="1">
      <c r="A51" s="17"/>
      <c r="B51" s="42" t="s">
        <v>76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4"/>
      <c r="BA51" s="36" t="s">
        <v>77</v>
      </c>
      <c r="BB51" s="36"/>
      <c r="BC51" s="36"/>
      <c r="BD51" s="36"/>
      <c r="BE51" s="36"/>
      <c r="BF51" s="36"/>
      <c r="BG51" s="36"/>
      <c r="BH51" s="36"/>
      <c r="BI51" s="36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2" t="s">
        <v>78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4"/>
      <c r="BA52" s="36" t="s">
        <v>79</v>
      </c>
      <c r="BB52" s="36"/>
      <c r="BC52" s="36"/>
      <c r="BD52" s="36"/>
      <c r="BE52" s="36"/>
      <c r="BF52" s="36"/>
      <c r="BG52" s="36"/>
      <c r="BH52" s="36"/>
      <c r="BI52" s="36"/>
      <c r="BJ52" s="34">
        <v>140000000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34">
        <f>BJ52</f>
        <v>140000000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s="18" customFormat="1" ht="45" customHeight="1">
      <c r="A53" s="17"/>
      <c r="B53" s="42" t="s">
        <v>80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4"/>
      <c r="BA53" s="36" t="s">
        <v>81</v>
      </c>
      <c r="BB53" s="36"/>
      <c r="BC53" s="36"/>
      <c r="BD53" s="36"/>
      <c r="BE53" s="36"/>
      <c r="BF53" s="36"/>
      <c r="BG53" s="36"/>
      <c r="BH53" s="36"/>
      <c r="BI53" s="36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4"/>
      <c r="BA54" s="36" t="s">
        <v>83</v>
      </c>
      <c r="BB54" s="36"/>
      <c r="BC54" s="36"/>
      <c r="BD54" s="36"/>
      <c r="BE54" s="36"/>
      <c r="BF54" s="36"/>
      <c r="BG54" s="36"/>
      <c r="BH54" s="36"/>
      <c r="BI54" s="36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9" t="s">
        <v>84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14"/>
      <c r="BA55" s="36" t="s">
        <v>85</v>
      </c>
      <c r="BB55" s="36"/>
      <c r="BC55" s="36"/>
      <c r="BD55" s="36"/>
      <c r="BE55" s="36"/>
      <c r="BF55" s="36"/>
      <c r="BG55" s="36"/>
      <c r="BH55" s="36"/>
      <c r="BI55" s="36"/>
      <c r="BJ55" s="45">
        <f>SUM(BJ41:BV54)</f>
        <v>140027390.11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28" t="s">
        <v>40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34">
        <f>SUM(CM41:DD54)</f>
        <v>140013695.055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1:108" s="18" customFormat="1" ht="15.75" customHeight="1">
      <c r="A56" s="17"/>
      <c r="B56" s="29" t="s">
        <v>86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42" t="s">
        <v>87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4"/>
      <c r="BA57" s="36" t="s">
        <v>88</v>
      </c>
      <c r="BB57" s="36"/>
      <c r="BC57" s="36"/>
      <c r="BD57" s="36"/>
      <c r="BE57" s="36"/>
      <c r="BF57" s="36"/>
      <c r="BG57" s="36"/>
      <c r="BH57" s="36"/>
      <c r="BI57" s="36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2" t="s">
        <v>89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4"/>
      <c r="BA58" s="36" t="s">
        <v>90</v>
      </c>
      <c r="BB58" s="36"/>
      <c r="BC58" s="36"/>
      <c r="BD58" s="36"/>
      <c r="BE58" s="36"/>
      <c r="BF58" s="36"/>
      <c r="BG58" s="36"/>
      <c r="BH58" s="36"/>
      <c r="BI58" s="36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2" t="s">
        <v>91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4"/>
      <c r="BA59" s="36" t="s">
        <v>92</v>
      </c>
      <c r="BB59" s="36"/>
      <c r="BC59" s="36"/>
      <c r="BD59" s="36"/>
      <c r="BE59" s="36"/>
      <c r="BF59" s="36"/>
      <c r="BG59" s="36"/>
      <c r="BH59" s="36"/>
      <c r="BI59" s="36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2" t="s">
        <v>93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4"/>
      <c r="BA60" s="36" t="s">
        <v>94</v>
      </c>
      <c r="BB60" s="36"/>
      <c r="BC60" s="36"/>
      <c r="BD60" s="36"/>
      <c r="BE60" s="36"/>
      <c r="BF60" s="36"/>
      <c r="BG60" s="36"/>
      <c r="BH60" s="36"/>
      <c r="BI60" s="36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2" t="s">
        <v>95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4"/>
      <c r="BA61" s="36" t="s">
        <v>96</v>
      </c>
      <c r="BB61" s="36"/>
      <c r="BC61" s="36"/>
      <c r="BD61" s="36"/>
      <c r="BE61" s="36"/>
      <c r="BF61" s="36"/>
      <c r="BG61" s="36"/>
      <c r="BH61" s="36"/>
      <c r="BI61" s="36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2" t="s">
        <v>97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4"/>
      <c r="BA62" s="36" t="s">
        <v>98</v>
      </c>
      <c r="BB62" s="36"/>
      <c r="BC62" s="36"/>
      <c r="BD62" s="36"/>
      <c r="BE62" s="36"/>
      <c r="BF62" s="36"/>
      <c r="BG62" s="36"/>
      <c r="BH62" s="36"/>
      <c r="BI62" s="36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2" t="s">
        <v>99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4"/>
      <c r="BA63" s="36" t="s">
        <v>100</v>
      </c>
      <c r="BB63" s="36"/>
      <c r="BC63" s="36"/>
      <c r="BD63" s="36"/>
      <c r="BE63" s="36"/>
      <c r="BF63" s="36"/>
      <c r="BG63" s="36"/>
      <c r="BH63" s="36"/>
      <c r="BI63" s="36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2" t="s">
        <v>101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4"/>
      <c r="BA64" s="36" t="s">
        <v>102</v>
      </c>
      <c r="BB64" s="36"/>
      <c r="BC64" s="36"/>
      <c r="BD64" s="36"/>
      <c r="BE64" s="36"/>
      <c r="BF64" s="36"/>
      <c r="BG64" s="36"/>
      <c r="BH64" s="36"/>
      <c r="BI64" s="36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2" t="s">
        <v>103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4"/>
      <c r="BA65" s="36" t="s">
        <v>104</v>
      </c>
      <c r="BB65" s="36"/>
      <c r="BC65" s="36"/>
      <c r="BD65" s="36"/>
      <c r="BE65" s="36"/>
      <c r="BF65" s="36"/>
      <c r="BG65" s="36"/>
      <c r="BH65" s="36"/>
      <c r="BI65" s="36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2" t="s">
        <v>105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4"/>
      <c r="BA66" s="36" t="s">
        <v>106</v>
      </c>
      <c r="BB66" s="36"/>
      <c r="BC66" s="36"/>
      <c r="BD66" s="36"/>
      <c r="BE66" s="36"/>
      <c r="BF66" s="36"/>
      <c r="BG66" s="36"/>
      <c r="BH66" s="36"/>
      <c r="BI66" s="36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2" t="s">
        <v>107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4"/>
      <c r="BA67" s="36" t="s">
        <v>108</v>
      </c>
      <c r="BB67" s="36"/>
      <c r="BC67" s="36"/>
      <c r="BD67" s="36"/>
      <c r="BE67" s="36"/>
      <c r="BF67" s="36"/>
      <c r="BG67" s="36"/>
      <c r="BH67" s="36"/>
      <c r="BI67" s="36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2" t="s">
        <v>70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4"/>
      <c r="BA68" s="36" t="s">
        <v>109</v>
      </c>
      <c r="BB68" s="36"/>
      <c r="BC68" s="36"/>
      <c r="BD68" s="36"/>
      <c r="BE68" s="36"/>
      <c r="BF68" s="36"/>
      <c r="BG68" s="36"/>
      <c r="BH68" s="36"/>
      <c r="BI68" s="36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2" t="s">
        <v>110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4"/>
      <c r="BA69" s="36" t="s">
        <v>111</v>
      </c>
      <c r="BB69" s="36"/>
      <c r="BC69" s="36"/>
      <c r="BD69" s="36"/>
      <c r="BE69" s="36"/>
      <c r="BF69" s="36"/>
      <c r="BG69" s="36"/>
      <c r="BH69" s="36"/>
      <c r="BI69" s="36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2" t="s">
        <v>112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4"/>
      <c r="BA70" s="36" t="s">
        <v>113</v>
      </c>
      <c r="BB70" s="36"/>
      <c r="BC70" s="36"/>
      <c r="BD70" s="36"/>
      <c r="BE70" s="36"/>
      <c r="BF70" s="36"/>
      <c r="BG70" s="36"/>
      <c r="BH70" s="36"/>
      <c r="BI70" s="36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2" t="s">
        <v>114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4"/>
      <c r="BA71" s="36" t="s">
        <v>115</v>
      </c>
      <c r="BB71" s="36"/>
      <c r="BC71" s="36"/>
      <c r="BD71" s="36"/>
      <c r="BE71" s="36"/>
      <c r="BF71" s="36"/>
      <c r="BG71" s="36"/>
      <c r="BH71" s="36"/>
      <c r="BI71" s="36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2" t="s">
        <v>116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4"/>
      <c r="BA72" s="36" t="s">
        <v>117</v>
      </c>
      <c r="BB72" s="36"/>
      <c r="BC72" s="36"/>
      <c r="BD72" s="36"/>
      <c r="BE72" s="36"/>
      <c r="BF72" s="36"/>
      <c r="BG72" s="36"/>
      <c r="BH72" s="36"/>
      <c r="BI72" s="3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2" t="s">
        <v>118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4"/>
      <c r="BA73" s="36" t="s">
        <v>119</v>
      </c>
      <c r="BB73" s="36"/>
      <c r="BC73" s="36"/>
      <c r="BD73" s="36"/>
      <c r="BE73" s="36"/>
      <c r="BF73" s="36"/>
      <c r="BG73" s="36"/>
      <c r="BH73" s="36"/>
      <c r="BI73" s="36"/>
      <c r="BJ73" s="50">
        <v>8561193.61</v>
      </c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45">
        <f>BJ73*BW73</f>
        <v>8561193.61</v>
      </c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</row>
    <row r="74" spans="1:108" s="18" customFormat="1" ht="45" customHeight="1">
      <c r="A74" s="17"/>
      <c r="B74" s="42" t="s">
        <v>120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4"/>
      <c r="BA74" s="36" t="s">
        <v>121</v>
      </c>
      <c r="BB74" s="36"/>
      <c r="BC74" s="36"/>
      <c r="BD74" s="36"/>
      <c r="BE74" s="36"/>
      <c r="BF74" s="36"/>
      <c r="BG74" s="36"/>
      <c r="BH74" s="36"/>
      <c r="BI74" s="36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2" t="s">
        <v>122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4"/>
      <c r="BA75" s="36" t="s">
        <v>123</v>
      </c>
      <c r="BB75" s="36"/>
      <c r="BC75" s="36"/>
      <c r="BD75" s="36"/>
      <c r="BE75" s="36"/>
      <c r="BF75" s="36"/>
      <c r="BG75" s="36"/>
      <c r="BH75" s="36"/>
      <c r="BI75" s="36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2" t="s">
        <v>124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4"/>
      <c r="BA76" s="36" t="s">
        <v>125</v>
      </c>
      <c r="BB76" s="36"/>
      <c r="BC76" s="36"/>
      <c r="BD76" s="36"/>
      <c r="BE76" s="36"/>
      <c r="BF76" s="36"/>
      <c r="BG76" s="36"/>
      <c r="BH76" s="36"/>
      <c r="BI76" s="36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2" t="s">
        <v>126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4"/>
      <c r="BA77" s="36" t="s">
        <v>127</v>
      </c>
      <c r="BB77" s="36"/>
      <c r="BC77" s="36"/>
      <c r="BD77" s="36"/>
      <c r="BE77" s="36"/>
      <c r="BF77" s="36"/>
      <c r="BG77" s="36"/>
      <c r="BH77" s="36"/>
      <c r="BI77" s="36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5" t="s">
        <v>128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6" t="s">
        <v>129</v>
      </c>
      <c r="BB78" s="36"/>
      <c r="BC78" s="36"/>
      <c r="BD78" s="36"/>
      <c r="BE78" s="36"/>
      <c r="BF78" s="36"/>
      <c r="BG78" s="36"/>
      <c r="BH78" s="36"/>
      <c r="BI78" s="36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5" t="s">
        <v>130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6" t="s">
        <v>131</v>
      </c>
      <c r="BB79" s="36"/>
      <c r="BC79" s="36"/>
      <c r="BD79" s="36"/>
      <c r="BE79" s="36"/>
      <c r="BF79" s="36"/>
      <c r="BG79" s="36"/>
      <c r="BH79" s="36"/>
      <c r="BI79" s="36"/>
      <c r="BJ79" s="50">
        <v>11122202.39</v>
      </c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45">
        <f>BJ79*BW79</f>
        <v>1112220.239</v>
      </c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</row>
    <row r="80" spans="1:108" s="18" customFormat="1" ht="15.75" customHeight="1">
      <c r="A80" s="17"/>
      <c r="B80" s="35" t="s">
        <v>132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6" t="s">
        <v>133</v>
      </c>
      <c r="BB80" s="36"/>
      <c r="BC80" s="36"/>
      <c r="BD80" s="36"/>
      <c r="BE80" s="36"/>
      <c r="BF80" s="36"/>
      <c r="BG80" s="36"/>
      <c r="BH80" s="36"/>
      <c r="BI80" s="36"/>
      <c r="BJ80" s="45">
        <f>SUM(BJ57:BV79)</f>
        <v>19683396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28" t="s">
        <v>40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45">
        <f>SUM(CM57:DD79)</f>
        <v>9673413.849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</row>
    <row r="81" spans="1:108" s="18" customFormat="1" ht="15.75" customHeight="1">
      <c r="A81" s="17"/>
      <c r="B81" s="29" t="s">
        <v>134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42" t="s">
        <v>135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4"/>
      <c r="BA82" s="36" t="s">
        <v>136</v>
      </c>
      <c r="BB82" s="36"/>
      <c r="BC82" s="36"/>
      <c r="BD82" s="36"/>
      <c r="BE82" s="36"/>
      <c r="BF82" s="36"/>
      <c r="BG82" s="36"/>
      <c r="BH82" s="36"/>
      <c r="BI82" s="36"/>
      <c r="BJ82" s="46">
        <v>6977000</v>
      </c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45">
        <f>BJ82*BW82</f>
        <v>6977000</v>
      </c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</row>
    <row r="83" spans="1:108" s="18" customFormat="1" ht="30" customHeight="1">
      <c r="A83" s="17"/>
      <c r="B83" s="51" t="s">
        <v>137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45">
        <f>CM31+CM35+CM39+CM55+CM80+CM82</f>
        <v>174111881.82400003</v>
      </c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</row>
    <row r="84" spans="1:108" s="18" customFormat="1" ht="15.75" customHeight="1">
      <c r="A84" s="17"/>
      <c r="B84" s="32" t="s">
        <v>138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45">
        <f>CM32+CM36+CM40+CM56+CM81+CM83</f>
        <v>174111881.82400003</v>
      </c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</row>
    <row r="85" spans="1:108" s="18" customFormat="1" ht="15.75" customHeight="1">
      <c r="A85" s="17"/>
      <c r="B85" s="29" t="s">
        <v>139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42" t="s">
        <v>140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4"/>
      <c r="BA86" s="36" t="s">
        <v>141</v>
      </c>
      <c r="BB86" s="36"/>
      <c r="BC86" s="36"/>
      <c r="BD86" s="36"/>
      <c r="BE86" s="36"/>
      <c r="BF86" s="36"/>
      <c r="BG86" s="36"/>
      <c r="BH86" s="36"/>
      <c r="BI86" s="36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40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2" t="s">
        <v>142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4"/>
      <c r="BA87" s="36" t="s">
        <v>143</v>
      </c>
      <c r="BB87" s="36"/>
      <c r="BC87" s="36"/>
      <c r="BD87" s="36"/>
      <c r="BE87" s="36"/>
      <c r="BF87" s="36"/>
      <c r="BG87" s="36"/>
      <c r="BH87" s="36"/>
      <c r="BI87" s="36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40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2" t="s">
        <v>144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4"/>
      <c r="BA88" s="36" t="s">
        <v>145</v>
      </c>
      <c r="BB88" s="36"/>
      <c r="BC88" s="36"/>
      <c r="BD88" s="36"/>
      <c r="BE88" s="36"/>
      <c r="BF88" s="36"/>
      <c r="BG88" s="36"/>
      <c r="BH88" s="36"/>
      <c r="BI88" s="36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28" t="s">
        <v>40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52">
        <f>BJ88</f>
        <v>0</v>
      </c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</row>
    <row r="89" spans="1:108" s="18" customFormat="1" ht="15.75" customHeight="1">
      <c r="A89" s="17"/>
      <c r="B89" s="35" t="s">
        <v>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6" t="s">
        <v>147</v>
      </c>
      <c r="BB89" s="36"/>
      <c r="BC89" s="36"/>
      <c r="BD89" s="36"/>
      <c r="BE89" s="36"/>
      <c r="BF89" s="36"/>
      <c r="BG89" s="36"/>
      <c r="BH89" s="36"/>
      <c r="BI89" s="36"/>
      <c r="BJ89" s="45">
        <v>5396000</v>
      </c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28" t="s">
        <v>40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45">
        <f>BJ89</f>
        <v>5396000</v>
      </c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</row>
    <row r="90" spans="1:108" s="18" customFormat="1" ht="43.5" customHeight="1">
      <c r="A90" s="17"/>
      <c r="B90" s="42" t="s">
        <v>148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4"/>
      <c r="BA90" s="36" t="s">
        <v>149</v>
      </c>
      <c r="BB90" s="36"/>
      <c r="BC90" s="36"/>
      <c r="BD90" s="36"/>
      <c r="BE90" s="36"/>
      <c r="BF90" s="36"/>
      <c r="BG90" s="36"/>
      <c r="BH90" s="36"/>
      <c r="BI90" s="36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40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2" t="s">
        <v>150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4"/>
      <c r="BA91" s="36" t="s">
        <v>151</v>
      </c>
      <c r="BB91" s="36"/>
      <c r="BC91" s="36"/>
      <c r="BD91" s="36"/>
      <c r="BE91" s="36"/>
      <c r="BF91" s="36"/>
      <c r="BG91" s="36"/>
      <c r="BH91" s="36"/>
      <c r="BI91" s="36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40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2" t="s">
        <v>152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4"/>
      <c r="BA92" s="36" t="s">
        <v>153</v>
      </c>
      <c r="BB92" s="36"/>
      <c r="BC92" s="36"/>
      <c r="BD92" s="36"/>
      <c r="BE92" s="36"/>
      <c r="BF92" s="36"/>
      <c r="BG92" s="36"/>
      <c r="BH92" s="36"/>
      <c r="BI92" s="36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40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2" t="s">
        <v>154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4"/>
      <c r="BA93" s="36" t="s">
        <v>155</v>
      </c>
      <c r="BB93" s="36"/>
      <c r="BC93" s="36"/>
      <c r="BD93" s="36"/>
      <c r="BE93" s="36"/>
      <c r="BF93" s="36"/>
      <c r="BG93" s="36"/>
      <c r="BH93" s="36"/>
      <c r="BI93" s="36"/>
      <c r="BJ93" s="53">
        <v>1000</v>
      </c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28" t="s">
        <v>40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53">
        <f>BJ93</f>
        <v>1000</v>
      </c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</row>
    <row r="94" spans="1:108" s="18" customFormat="1" ht="30" customHeight="1">
      <c r="A94" s="17"/>
      <c r="B94" s="42" t="s">
        <v>156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4"/>
      <c r="BA94" s="36" t="s">
        <v>157</v>
      </c>
      <c r="BB94" s="36"/>
      <c r="BC94" s="36"/>
      <c r="BD94" s="36"/>
      <c r="BE94" s="36"/>
      <c r="BF94" s="36"/>
      <c r="BG94" s="36"/>
      <c r="BH94" s="36"/>
      <c r="BI94" s="36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40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2" t="s">
        <v>158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4"/>
      <c r="BA95" s="36" t="s">
        <v>159</v>
      </c>
      <c r="BB95" s="36"/>
      <c r="BC95" s="36"/>
      <c r="BD95" s="36"/>
      <c r="BE95" s="36"/>
      <c r="BF95" s="36"/>
      <c r="BG95" s="36"/>
      <c r="BH95" s="36"/>
      <c r="BI95" s="36"/>
      <c r="BJ95" s="53">
        <v>35000</v>
      </c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28" t="s">
        <v>40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53">
        <f>BJ95</f>
        <v>35000</v>
      </c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</row>
    <row r="96" spans="1:108" s="18" customFormat="1" ht="15.75" customHeight="1">
      <c r="A96" s="17"/>
      <c r="B96" s="32" t="s">
        <v>160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45">
        <f>SUM(CM86:DD95)</f>
        <v>5432000</v>
      </c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</row>
    <row r="97" spans="1:108" s="18" customFormat="1" ht="15.75" customHeight="1">
      <c r="A97" s="17"/>
      <c r="B97" s="29" t="s">
        <v>161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2" t="s">
        <v>162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45">
        <f>CM83-CM96</f>
        <v>168679881.82400003</v>
      </c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54" t="s">
        <v>163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U100" s="54" t="s">
        <v>173</v>
      </c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</row>
    <row r="101" spans="1:108" s="24" customFormat="1" ht="30" customHeight="1">
      <c r="A101" s="55" t="s">
        <v>164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V101" s="56" t="s">
        <v>165</v>
      </c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U101" s="56" t="s">
        <v>166</v>
      </c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</row>
    <row r="102" spans="1:108" s="22" customFormat="1" ht="16.5" customHeight="1">
      <c r="A102" s="54" t="s">
        <v>167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U102" s="54" t="s">
        <v>174</v>
      </c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</row>
    <row r="103" spans="1:108" s="24" customFormat="1" ht="25.5" customHeight="1">
      <c r="A103" s="55" t="s">
        <v>168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V103" s="56" t="s">
        <v>165</v>
      </c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U103" s="56" t="s">
        <v>166</v>
      </c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2:DD32"/>
    <mergeCell ref="B33:AY33"/>
    <mergeCell ref="BA33:BI33"/>
    <mergeCell ref="BJ33:BV33"/>
    <mergeCell ref="BW33:CL33"/>
    <mergeCell ref="CM33:DD33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Крц</cp:lastModifiedBy>
  <cp:lastPrinted>2016-05-17T11:31:31Z</cp:lastPrinted>
  <dcterms:modified xsi:type="dcterms:W3CDTF">2016-05-18T10:19:13Z</dcterms:modified>
  <cp:category/>
  <cp:version/>
  <cp:contentType/>
  <cp:contentStatus/>
</cp:coreProperties>
</file>